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Dewright" sheetId="1" r:id="rId1"/>
    <sheet name="Sheet1" sheetId="2" r:id="rId2"/>
  </sheets>
  <definedNames>
    <definedName name="AmountOver">'Dewright'!$J$6:$J$8</definedName>
    <definedName name="AmountUnder">'Dewright'!$K$6:$K$8</definedName>
    <definedName name="Balance">'Dewright'!$M$6:$M$8</definedName>
    <definedName name="Deviations">'Dewright'!$J$6:$K$8</definedName>
    <definedName name="Goal">'Dewright'!$H$6:$H$8</definedName>
    <definedName name="LevelAchieved">'Dewright'!$F$6:$F$8</definedName>
    <definedName name="PenaltyWeights">'Dewright'!$J$13:$K$15</definedName>
    <definedName name="solver_adj" localSheetId="0" hidden="1">'Dewright'!$C$12:$E$12,'Dewright'!$J$6:$K$8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'Dewright'!$M$6:$M$8</definedName>
    <definedName name="solver_lhs2" localSheetId="0" hidden="1">'Dewright'!$F$6:$F$8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'Dewright'!$M$13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hs1" localSheetId="0" hidden="1">'Dewright'!$H$6:$H$8</definedName>
    <definedName name="solver_rhs2" localSheetId="0" hidden="1">'Dewright'!$H$6:$H$8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UnitsProduced">'Dewright'!$C$12:$E$12</definedName>
    <definedName name="WeightedSumOfDeviations">'Dewright'!$M$13</definedName>
  </definedNames>
  <calcPr fullCalcOnLoad="1"/>
</workbook>
</file>

<file path=xl/sharedStrings.xml><?xml version="1.0" encoding="utf-8"?>
<sst xmlns="http://schemas.openxmlformats.org/spreadsheetml/2006/main" count="62" uniqueCount="47">
  <si>
    <t>Units Produced</t>
  </si>
  <si>
    <t>UnitsProduced</t>
  </si>
  <si>
    <t>Range Name</t>
  </si>
  <si>
    <t>Cells</t>
  </si>
  <si>
    <t>Dewright Co. Goal Programming (Weighted)</t>
  </si>
  <si>
    <t>Profit</t>
  </si>
  <si>
    <t>Employment</t>
  </si>
  <si>
    <t>Investment</t>
  </si>
  <si>
    <t>Product 1</t>
  </si>
  <si>
    <t>Product 2</t>
  </si>
  <si>
    <t>Product 3</t>
  </si>
  <si>
    <t>Contribution per Unit Produced</t>
  </si>
  <si>
    <t>Level</t>
  </si>
  <si>
    <t>Achieved</t>
  </si>
  <si>
    <t>=</t>
  </si>
  <si>
    <t>Goal</t>
  </si>
  <si>
    <t>Weights</t>
  </si>
  <si>
    <t>Weighted Sum</t>
  </si>
  <si>
    <t>of Deviations</t>
  </si>
  <si>
    <t>Goals</t>
  </si>
  <si>
    <t>Amount</t>
  </si>
  <si>
    <t>Over</t>
  </si>
  <si>
    <t>Under</t>
  </si>
  <si>
    <t>Deviations</t>
  </si>
  <si>
    <t>Constraints</t>
  </si>
  <si>
    <t>Penalty</t>
  </si>
  <si>
    <t>AmountOver</t>
  </si>
  <si>
    <t>AmountUnder</t>
  </si>
  <si>
    <t>LevelAchieved</t>
  </si>
  <si>
    <t>PenaltyWeights</t>
  </si>
  <si>
    <t>WeightedSumOfDeviations</t>
  </si>
  <si>
    <t>J6:J8</t>
  </si>
  <si>
    <t>K6:K8</t>
  </si>
  <si>
    <t>J6:K8</t>
  </si>
  <si>
    <t>H6:H8</t>
  </si>
  <si>
    <t>F6:F8</t>
  </si>
  <si>
    <t>M6:M8</t>
  </si>
  <si>
    <t>J13:K15</t>
  </si>
  <si>
    <t>C12:E12</t>
  </si>
  <si>
    <t>M13</t>
  </si>
  <si>
    <t>Goal 1 (Profit)</t>
  </si>
  <si>
    <t>Goal 2 (Employment)</t>
  </si>
  <si>
    <t>Goal 3 (Investment)</t>
  </si>
  <si>
    <t>Balance</t>
  </si>
  <si>
    <t>(Level - Over + Under)</t>
  </si>
  <si>
    <t>&gt;=</t>
  </si>
  <si>
    <t>&lt;=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</si>
</sst>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0.000000"/>
    <numFmt numFmtId="169" formatCode="0.00000"/>
    <numFmt numFmtId="170" formatCode="0.0000"/>
    <numFmt numFmtId="171" formatCode="0.000"/>
    <numFmt numFmtId="172" formatCode="0.0000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7" fillId="0" borderId="7" xfId="0" applyNumberFormat="1" applyFont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17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center"/>
    </xf>
    <xf numFmtId="0" fontId="7" fillId="4" borderId="13" xfId="0" applyNumberFormat="1" applyFont="1" applyFill="1" applyBorder="1" applyAlignment="1">
      <alignment horizontal="center"/>
    </xf>
    <xf numFmtId="0" fontId="7" fillId="4" borderId="14" xfId="0" applyNumberFormat="1" applyFont="1" applyFill="1" applyBorder="1" applyAlignment="1">
      <alignment horizontal="center"/>
    </xf>
    <xf numFmtId="0" fontId="7" fillId="4" borderId="15" xfId="0" applyNumberFormat="1" applyFont="1" applyFill="1" applyBorder="1" applyAlignment="1">
      <alignment horizontal="center"/>
    </xf>
    <xf numFmtId="0" fontId="7" fillId="4" borderId="16" xfId="0" applyNumberFormat="1" applyFont="1" applyFill="1" applyBorder="1" applyAlignment="1">
      <alignment horizontal="center"/>
    </xf>
    <xf numFmtId="0" fontId="7" fillId="5" borderId="17" xfId="17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9" customWidth="1"/>
    <col min="2" max="2" width="18.00390625" style="9" bestFit="1" customWidth="1"/>
    <col min="3" max="5" width="9.375" style="9" customWidth="1"/>
    <col min="6" max="6" width="8.00390625" style="9" customWidth="1"/>
    <col min="7" max="7" width="3.125" style="9" customWidth="1"/>
    <col min="8" max="8" width="10.875" style="9" bestFit="1" customWidth="1"/>
    <col min="9" max="9" width="2.75390625" style="9" customWidth="1"/>
    <col min="10" max="11" width="7.125" style="9" bestFit="1" customWidth="1"/>
    <col min="12" max="12" width="2.75390625" style="9" customWidth="1"/>
    <col min="13" max="13" width="19.125" style="9" bestFit="1" customWidth="1"/>
    <col min="14" max="14" width="2.875" style="9" customWidth="1"/>
    <col min="15" max="15" width="4.625" style="9" bestFit="1" customWidth="1"/>
    <col min="16" max="16" width="5.75390625" style="9" customWidth="1"/>
    <col min="17" max="17" width="23.375" style="9" bestFit="1" customWidth="1"/>
    <col min="18" max="18" width="8.125" style="9" bestFit="1" customWidth="1"/>
    <col min="19" max="16384" width="10.75390625" style="9" customWidth="1"/>
  </cols>
  <sheetData>
    <row r="1" ht="18">
      <c r="A1" s="8" t="s">
        <v>4</v>
      </c>
    </row>
    <row r="2" ht="13.5" customHeight="1" thickBot="1">
      <c r="A2" s="10"/>
    </row>
    <row r="3" spans="6:18" ht="13.5" thickBot="1">
      <c r="F3" s="11"/>
      <c r="G3" s="12" t="s">
        <v>19</v>
      </c>
      <c r="H3" s="11"/>
      <c r="J3" s="34" t="s">
        <v>23</v>
      </c>
      <c r="K3" s="35"/>
      <c r="M3" s="34" t="s">
        <v>24</v>
      </c>
      <c r="N3" s="34"/>
      <c r="O3" s="34"/>
      <c r="Q3" s="13" t="s">
        <v>2</v>
      </c>
      <c r="R3" s="14" t="s">
        <v>3</v>
      </c>
    </row>
    <row r="4" spans="3:18" ht="12.75">
      <c r="C4" s="15"/>
      <c r="D4" s="15" t="s">
        <v>11</v>
      </c>
      <c r="E4" s="16"/>
      <c r="F4" s="17" t="s">
        <v>12</v>
      </c>
      <c r="G4" s="17"/>
      <c r="H4" s="17"/>
      <c r="J4" s="9" t="s">
        <v>20</v>
      </c>
      <c r="K4" s="9" t="s">
        <v>20</v>
      </c>
      <c r="M4" s="9" t="s">
        <v>43</v>
      </c>
      <c r="Q4" s="2" t="s">
        <v>26</v>
      </c>
      <c r="R4" s="3" t="s">
        <v>31</v>
      </c>
    </row>
    <row r="5" spans="2:18" ht="12.75">
      <c r="B5" s="15"/>
      <c r="C5" s="9" t="s">
        <v>8</v>
      </c>
      <c r="D5" s="9" t="s">
        <v>9</v>
      </c>
      <c r="E5" s="9" t="s">
        <v>10</v>
      </c>
      <c r="F5" s="15" t="s">
        <v>13</v>
      </c>
      <c r="G5" s="15"/>
      <c r="H5" s="15" t="s">
        <v>15</v>
      </c>
      <c r="J5" s="9" t="s">
        <v>21</v>
      </c>
      <c r="K5" s="9" t="s">
        <v>22</v>
      </c>
      <c r="M5" s="9" t="s">
        <v>44</v>
      </c>
      <c r="O5" s="9" t="s">
        <v>15</v>
      </c>
      <c r="Q5" s="4" t="s">
        <v>27</v>
      </c>
      <c r="R5" s="5" t="s">
        <v>32</v>
      </c>
    </row>
    <row r="6" spans="2:18" ht="12.75">
      <c r="B6" s="18" t="s">
        <v>40</v>
      </c>
      <c r="C6" s="19">
        <v>12</v>
      </c>
      <c r="D6" s="19">
        <v>9</v>
      </c>
      <c r="E6" s="19">
        <v>15</v>
      </c>
      <c r="F6" s="15">
        <f>SUMPRODUCT(C6:E6,UnitsProduced)</f>
        <v>125.00000000017957</v>
      </c>
      <c r="G6" s="15" t="s">
        <v>45</v>
      </c>
      <c r="H6" s="19">
        <v>125</v>
      </c>
      <c r="J6" s="24">
        <v>0</v>
      </c>
      <c r="K6" s="25">
        <v>0</v>
      </c>
      <c r="M6" s="9">
        <f>LevelAchieved-AmountOver+AmountUnder</f>
        <v>125.00000000017957</v>
      </c>
      <c r="N6" s="9" t="s">
        <v>14</v>
      </c>
      <c r="O6" s="9">
        <f>Goal</f>
        <v>125</v>
      </c>
      <c r="Q6" s="4" t="s">
        <v>43</v>
      </c>
      <c r="R6" s="5" t="s">
        <v>36</v>
      </c>
    </row>
    <row r="7" spans="2:18" ht="12.75">
      <c r="B7" s="18" t="s">
        <v>41</v>
      </c>
      <c r="C7" s="19">
        <v>5</v>
      </c>
      <c r="D7" s="19">
        <v>3</v>
      </c>
      <c r="E7" s="19">
        <v>4</v>
      </c>
      <c r="F7" s="15">
        <f>SUMPRODUCT(C7:E7,UnitsProduced)</f>
        <v>48.33333333338139</v>
      </c>
      <c r="G7" s="15" t="s">
        <v>14</v>
      </c>
      <c r="H7" s="19">
        <v>40</v>
      </c>
      <c r="J7" s="26">
        <v>8.333333333020034</v>
      </c>
      <c r="K7" s="27">
        <v>0</v>
      </c>
      <c r="M7" s="9">
        <f>LevelAchieved-AmountOver+AmountUnder</f>
        <v>40.000000000361354</v>
      </c>
      <c r="N7" s="9" t="s">
        <v>14</v>
      </c>
      <c r="O7" s="9">
        <f>Goal</f>
        <v>40</v>
      </c>
      <c r="Q7" s="4" t="s">
        <v>23</v>
      </c>
      <c r="R7" s="5" t="s">
        <v>33</v>
      </c>
    </row>
    <row r="8" spans="2:18" ht="12.75">
      <c r="B8" s="18" t="s">
        <v>42</v>
      </c>
      <c r="C8" s="19">
        <v>5</v>
      </c>
      <c r="D8" s="19">
        <v>7</v>
      </c>
      <c r="E8" s="19">
        <v>8</v>
      </c>
      <c r="F8" s="15">
        <f>SUMPRODUCT(C8:E8,UnitsProduced)</f>
        <v>55.00000000009564</v>
      </c>
      <c r="G8" s="15" t="s">
        <v>46</v>
      </c>
      <c r="H8" s="19">
        <v>55</v>
      </c>
      <c r="J8" s="28">
        <v>0</v>
      </c>
      <c r="K8" s="29">
        <v>0</v>
      </c>
      <c r="M8" s="9">
        <f>LevelAchieved-AmountOver+AmountUnder</f>
        <v>55.00000000009564</v>
      </c>
      <c r="N8" s="9" t="s">
        <v>14</v>
      </c>
      <c r="O8" s="9">
        <f>Goal</f>
        <v>55</v>
      </c>
      <c r="Q8" s="4" t="s">
        <v>15</v>
      </c>
      <c r="R8" s="5" t="s">
        <v>34</v>
      </c>
    </row>
    <row r="9" spans="2:18" s="17" customFormat="1" ht="12.75">
      <c r="B9" s="18"/>
      <c r="C9" s="15"/>
      <c r="D9" s="15"/>
      <c r="E9" s="15"/>
      <c r="F9" s="15"/>
      <c r="G9" s="15"/>
      <c r="H9" s="15"/>
      <c r="J9" s="15"/>
      <c r="K9" s="15"/>
      <c r="Q9" s="4" t="s">
        <v>28</v>
      </c>
      <c r="R9" s="5" t="s">
        <v>35</v>
      </c>
    </row>
    <row r="10" spans="2:18" ht="12.75">
      <c r="B10" s="20"/>
      <c r="G10" s="21"/>
      <c r="H10" s="15"/>
      <c r="Q10" s="4" t="s">
        <v>29</v>
      </c>
      <c r="R10" s="5" t="s">
        <v>37</v>
      </c>
    </row>
    <row r="11" spans="2:18" ht="12.75">
      <c r="B11" s="20"/>
      <c r="C11" s="9" t="s">
        <v>8</v>
      </c>
      <c r="D11" s="9" t="s">
        <v>9</v>
      </c>
      <c r="E11" s="9" t="s">
        <v>10</v>
      </c>
      <c r="G11" s="15"/>
      <c r="H11" s="22" t="s">
        <v>25</v>
      </c>
      <c r="J11" s="9" t="s">
        <v>21</v>
      </c>
      <c r="K11" s="9" t="s">
        <v>22</v>
      </c>
      <c r="M11" s="15" t="s">
        <v>17</v>
      </c>
      <c r="Q11" s="4" t="s">
        <v>1</v>
      </c>
      <c r="R11" s="5" t="s">
        <v>38</v>
      </c>
    </row>
    <row r="12" spans="2:18" ht="13.5" thickBot="1">
      <c r="B12" s="23" t="s">
        <v>0</v>
      </c>
      <c r="C12" s="30">
        <v>8.333333333333428</v>
      </c>
      <c r="D12" s="31">
        <v>0</v>
      </c>
      <c r="E12" s="32">
        <v>1.6666666666785623</v>
      </c>
      <c r="H12" s="22" t="s">
        <v>16</v>
      </c>
      <c r="J12" s="9" t="s">
        <v>15</v>
      </c>
      <c r="K12" s="9" t="s">
        <v>15</v>
      </c>
      <c r="M12" s="9" t="s">
        <v>18</v>
      </c>
      <c r="Q12" s="6" t="s">
        <v>30</v>
      </c>
      <c r="R12" s="7" t="s">
        <v>39</v>
      </c>
    </row>
    <row r="13" spans="6:13" ht="13.5" thickBot="1">
      <c r="F13" s="15"/>
      <c r="H13" s="9" t="s">
        <v>5</v>
      </c>
      <c r="J13" s="19"/>
      <c r="K13" s="19">
        <v>5</v>
      </c>
      <c r="M13" s="33">
        <f>SUMPRODUCT(PenaltyWeights,Deviations)</f>
        <v>16.66666666604007</v>
      </c>
    </row>
    <row r="14" spans="8:11" ht="12.75">
      <c r="H14" s="9" t="s">
        <v>6</v>
      </c>
      <c r="J14" s="19">
        <v>2</v>
      </c>
      <c r="K14" s="19">
        <v>4</v>
      </c>
    </row>
    <row r="15" spans="8:11" ht="12.75">
      <c r="H15" s="9" t="s">
        <v>7</v>
      </c>
      <c r="J15" s="19">
        <v>3</v>
      </c>
      <c r="K15" s="19"/>
    </row>
    <row r="19" ht="12.75">
      <c r="B19" s="15"/>
    </row>
  </sheetData>
  <mergeCells count="2">
    <mergeCell ref="J3:K3"/>
    <mergeCell ref="M3:O3"/>
  </mergeCell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2006-10-27T07:51:36Z</dcterms:modified>
  <cp:category/>
  <cp:version/>
  <cp:contentType/>
  <cp:contentStatus/>
</cp:coreProperties>
</file>